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CE9C1C4A-9C98-40C1-8D9D-5A24F9E19A6F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525" xr2:uid="{00000000-000D-0000-FFFF-FFFF00000000}"/>
  </bookViews>
  <sheets>
    <sheet name="EAA" sheetId="1" r:id="rId1"/>
  </sheets>
  <definedNames>
    <definedName name="ANEXO">#REF!</definedName>
    <definedName name="_xlnm.Print_Area" localSheetId="0">EAA!$B$2:$G$39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s="1"/>
  <c r="F12" i="1"/>
  <c r="G12" i="1" s="1"/>
  <c r="F13" i="1"/>
  <c r="G13" i="1" s="1"/>
  <c r="F14" i="1"/>
  <c r="G14" i="1" s="1"/>
  <c r="F15" i="1"/>
  <c r="G15" i="1" s="1"/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E10" i="1"/>
  <c r="D10" i="1"/>
  <c r="C10" i="1"/>
  <c r="C8" i="1" l="1"/>
  <c r="E8" i="1"/>
  <c r="D8" i="1"/>
  <c r="F19" i="1"/>
  <c r="G19" i="1" s="1"/>
  <c r="F10" i="1"/>
  <c r="G10" i="1" s="1"/>
  <c r="F8" i="1" l="1"/>
  <c r="G8" i="1" l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<sst xmlns="http://schemas.openxmlformats.org/spreadsheetml/2006/main" count="32" uniqueCount="32">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</sst>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11" xfId="0" applyNumberFormat="1" applyFont="1" applyBorder="1" applyAlignment="1">
      <alignment horizontal="justify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33</xdr:row>
      <xdr:rowOff>127000</xdr:rowOff>
    </xdr:from>
    <xdr:to>
      <xdr:col>2</xdr:col>
      <xdr:colOff>552017</xdr:colOff>
      <xdr:row>39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F2D1ACC-0F19-4DE8-9584-0F88DD98EFDA}"/>
            </a:ext>
          </a:extLst>
        </xdr:cNvPr>
        <xdr:cNvSpPr txBox="1"/>
      </xdr:nvSpPr>
      <xdr:spPr>
        <a:xfrm>
          <a:off x="196850" y="5965825"/>
          <a:ext cx="3288867" cy="825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3</xdr:col>
      <xdr:colOff>1119188</xdr:colOff>
      <xdr:row>33</xdr:row>
      <xdr:rowOff>126999</xdr:rowOff>
    </xdr:from>
    <xdr:to>
      <xdr:col>6</xdr:col>
      <xdr:colOff>1020329</xdr:colOff>
      <xdr:row>39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B581EA9-50EC-4504-BBB7-893F3F58B4DA}"/>
            </a:ext>
          </a:extLst>
        </xdr:cNvPr>
        <xdr:cNvSpPr txBox="1"/>
      </xdr:nvSpPr>
      <xdr:spPr>
        <a:xfrm>
          <a:off x="5005388" y="5965824"/>
          <a:ext cx="3292041" cy="825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/>
            <a:t>C.P. </a:t>
          </a:r>
          <a:r>
            <a:rPr lang="es-MX" sz="1100" baseline="0"/>
            <a:t>SOCORRO GABRIELA ORTEGA</a:t>
          </a:r>
        </a:p>
        <a:p>
          <a:pPr algn="ctr"/>
          <a:r>
            <a:rPr lang="es-MX" sz="1100" baseline="0"/>
            <a:t>JEFA DEL DEPARTAMENTO DE CONTABILIDAD.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47"/>
  <sheetViews>
    <sheetView tabSelected="1" view="pageBreakPreview" zoomScaleNormal="100" zoomScaleSheetLayoutView="100" workbookViewId="0">
      <selection activeCell="H38" sqref="H38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5.7109375" style="13" customWidth="1"/>
    <col min="4" max="5" width="17.28515625" style="13" bestFit="1" customWidth="1"/>
    <col min="6" max="7" width="16.28515625" style="13" bestFit="1" customWidth="1"/>
    <col min="8" max="16384" width="11.5703125" style="13"/>
  </cols>
  <sheetData>
    <row r="1" spans="2:7" ht="12.75" thickBot="1" x14ac:dyDescent="0.25"/>
    <row r="2" spans="2:7" x14ac:dyDescent="0.2">
      <c r="B2" s="29" t="s">
        <v>30</v>
      </c>
      <c r="C2" s="30"/>
      <c r="D2" s="30"/>
      <c r="E2" s="30"/>
      <c r="F2" s="30"/>
      <c r="G2" s="31"/>
    </row>
    <row r="3" spans="2:7" x14ac:dyDescent="0.2">
      <c r="B3" s="21" t="s">
        <v>0</v>
      </c>
      <c r="C3" s="22"/>
      <c r="D3" s="22"/>
      <c r="E3" s="22"/>
      <c r="F3" s="22"/>
      <c r="G3" s="23"/>
    </row>
    <row r="4" spans="2:7" ht="12.75" thickBot="1" x14ac:dyDescent="0.25">
      <c r="B4" s="24" t="s">
        <v>31</v>
      </c>
      <c r="C4" s="25"/>
      <c r="D4" s="25"/>
      <c r="E4" s="25"/>
      <c r="F4" s="25"/>
      <c r="G4" s="26"/>
    </row>
    <row r="5" spans="2:7" ht="24" x14ac:dyDescent="0.2">
      <c r="B5" s="27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28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20"/>
      <c r="D7" s="20"/>
      <c r="E7" s="20"/>
      <c r="F7" s="20"/>
      <c r="G7" s="6"/>
    </row>
    <row r="8" spans="2:7" ht="16.5" customHeight="1" x14ac:dyDescent="0.2">
      <c r="B8" s="1" t="s">
        <v>4</v>
      </c>
      <c r="C8" s="7">
        <f>SUM(C10,C19)</f>
        <v>1378237398.02</v>
      </c>
      <c r="D8" s="7">
        <f>SUM(D10,D19)</f>
        <v>264459295016.02402</v>
      </c>
      <c r="E8" s="7">
        <f>SUM(E10,E19)</f>
        <v>263417546947.12</v>
      </c>
      <c r="F8" s="7">
        <f>C8+D8-E8</f>
        <v>2419985466.9240112</v>
      </c>
      <c r="G8" s="7">
        <f>F8-C8</f>
        <v>1041748068.9040112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722587054.76999998</v>
      </c>
      <c r="D10" s="7">
        <f>SUM(D11:D17)</f>
        <v>263162891705.34402</v>
      </c>
      <c r="E10" s="7">
        <f>SUM(E11:E17)</f>
        <v>263255289702.06</v>
      </c>
      <c r="F10" s="7">
        <f t="shared" ref="F10:F17" si="0">C10+D10-E10</f>
        <v>630189058.05401611</v>
      </c>
      <c r="G10" s="7">
        <f t="shared" ref="G10" si="1">F10-C10</f>
        <v>-92397996.715983868</v>
      </c>
    </row>
    <row r="11" spans="2:7" x14ac:dyDescent="0.2">
      <c r="B11" s="3" t="s">
        <v>6</v>
      </c>
      <c r="C11" s="8">
        <v>677073407.5</v>
      </c>
      <c r="D11" s="8">
        <v>259377355634.86401</v>
      </c>
      <c r="E11" s="8">
        <v>259494647334.10001</v>
      </c>
      <c r="F11" s="12">
        <f t="shared" si="0"/>
        <v>559781708.26400757</v>
      </c>
      <c r="G11" s="12">
        <f>+F11-C11</f>
        <v>-117291699.23599243</v>
      </c>
    </row>
    <row r="12" spans="2:7" x14ac:dyDescent="0.2">
      <c r="B12" s="3" t="s">
        <v>7</v>
      </c>
      <c r="C12" s="8">
        <v>8485625.2799999993</v>
      </c>
      <c r="D12" s="8">
        <v>3687470280.9000001</v>
      </c>
      <c r="E12" s="8">
        <v>3687748947.8200002</v>
      </c>
      <c r="F12" s="12">
        <f t="shared" si="0"/>
        <v>8206958.3600001335</v>
      </c>
      <c r="G12" s="12">
        <f t="shared" ref="G12:G17" si="2">+F12-C12</f>
        <v>-278666.91999986582</v>
      </c>
    </row>
    <row r="13" spans="2:7" x14ac:dyDescent="0.2">
      <c r="B13" s="3" t="s">
        <v>8</v>
      </c>
      <c r="C13" s="8">
        <v>621.15</v>
      </c>
      <c r="D13" s="19">
        <v>58918847.880000003</v>
      </c>
      <c r="E13" s="8">
        <v>58918847.710000001</v>
      </c>
      <c r="F13" s="12">
        <f t="shared" si="0"/>
        <v>621.32000000029802</v>
      </c>
      <c r="G13" s="12">
        <f t="shared" si="2"/>
        <v>0.17000000029804596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2"/>
        <v>0</v>
      </c>
    </row>
    <row r="15" spans="2:7" x14ac:dyDescent="0.2">
      <c r="B15" s="3" t="s">
        <v>10</v>
      </c>
      <c r="C15" s="8">
        <v>37027400.840000004</v>
      </c>
      <c r="D15" s="19">
        <v>39146941.700000003</v>
      </c>
      <c r="E15" s="8">
        <v>13974572.43</v>
      </c>
      <c r="F15" s="12">
        <f t="shared" si="0"/>
        <v>62199770.110000007</v>
      </c>
      <c r="G15" s="12">
        <f t="shared" si="2"/>
        <v>25172369.270000003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2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2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655650343.25</v>
      </c>
      <c r="D19" s="7">
        <f>SUM(D20:D28)</f>
        <v>1296403310.6800001</v>
      </c>
      <c r="E19" s="7">
        <f>SUM(E20:E28)</f>
        <v>162257245.06</v>
      </c>
      <c r="F19" s="7">
        <f t="shared" ref="F19:F28" si="3">C19+D19-E19</f>
        <v>1789796408.8700001</v>
      </c>
      <c r="G19" s="7">
        <f t="shared" ref="G19" si="4">F19-C19</f>
        <v>1134146065.6200001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3"/>
        <v>0</v>
      </c>
      <c r="G20" s="12">
        <f>+F20-C20</f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3"/>
        <v>0</v>
      </c>
      <c r="G21" s="12">
        <f t="shared" ref="G21:G28" si="5">+F21-C21</f>
        <v>0</v>
      </c>
    </row>
    <row r="22" spans="1:7" ht="24" x14ac:dyDescent="0.2">
      <c r="A22" s="16" t="s">
        <v>16</v>
      </c>
      <c r="B22" s="3" t="s">
        <v>17</v>
      </c>
      <c r="C22" s="8">
        <v>346818421.29000002</v>
      </c>
      <c r="D22" s="8">
        <v>117417900.55</v>
      </c>
      <c r="E22" s="8">
        <v>0</v>
      </c>
      <c r="F22" s="12">
        <f t="shared" si="3"/>
        <v>464236321.84000003</v>
      </c>
      <c r="G22" s="12">
        <f t="shared" si="5"/>
        <v>117417900.55000001</v>
      </c>
    </row>
    <row r="23" spans="1:7" x14ac:dyDescent="0.2">
      <c r="B23" s="3" t="s">
        <v>18</v>
      </c>
      <c r="C23" s="8">
        <v>632609277.62</v>
      </c>
      <c r="D23" s="8">
        <v>56229911.770000003</v>
      </c>
      <c r="E23" s="8">
        <v>28394228.789999999</v>
      </c>
      <c r="F23" s="12">
        <f t="shared" si="3"/>
        <v>660444960.60000002</v>
      </c>
      <c r="G23" s="12">
        <f t="shared" si="5"/>
        <v>27835682.980000019</v>
      </c>
    </row>
    <row r="24" spans="1:7" x14ac:dyDescent="0.2">
      <c r="B24" s="3" t="s">
        <v>19</v>
      </c>
      <c r="C24" s="8">
        <v>19570468.539999999</v>
      </c>
      <c r="D24" s="8">
        <v>669390.76</v>
      </c>
      <c r="E24" s="8">
        <v>392577.16</v>
      </c>
      <c r="F24" s="12">
        <f t="shared" si="3"/>
        <v>19847282.140000001</v>
      </c>
      <c r="G24" s="12">
        <f t="shared" si="5"/>
        <v>276813.60000000149</v>
      </c>
    </row>
    <row r="25" spans="1:7" ht="24" x14ac:dyDescent="0.2">
      <c r="B25" s="3" t="s">
        <v>20</v>
      </c>
      <c r="C25" s="8">
        <v>-343347824.19999999</v>
      </c>
      <c r="D25" s="8">
        <v>21592762.109999999</v>
      </c>
      <c r="E25" s="8">
        <v>133470439.11</v>
      </c>
      <c r="F25" s="12">
        <f t="shared" si="3"/>
        <v>-455225501.19999999</v>
      </c>
      <c r="G25" s="12">
        <f t="shared" si="5"/>
        <v>-111877677</v>
      </c>
    </row>
    <row r="26" spans="1:7" x14ac:dyDescent="0.2">
      <c r="B26" s="3" t="s">
        <v>21</v>
      </c>
      <c r="C26" s="8">
        <v>0</v>
      </c>
      <c r="D26" s="8">
        <v>1100493345.49</v>
      </c>
      <c r="E26" s="8">
        <v>0</v>
      </c>
      <c r="F26" s="12">
        <f t="shared" si="3"/>
        <v>1100493345.49</v>
      </c>
      <c r="G26" s="12">
        <f t="shared" si="5"/>
        <v>1100493345.49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3"/>
        <v>0</v>
      </c>
      <c r="G27" s="12">
        <f t="shared" si="5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3"/>
        <v>0</v>
      </c>
      <c r="G28" s="12">
        <f t="shared" si="5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3" t="s">
        <v>29</v>
      </c>
    </row>
    <row r="31" spans="1:7" s="18" customFormat="1" ht="12.75" x14ac:dyDescent="0.2">
      <c r="B31" s="17"/>
    </row>
    <row r="32" spans="1:7" s="18" customFormat="1" ht="12.75" x14ac:dyDescent="0.2">
      <c r="B32" s="17"/>
    </row>
    <row r="33" spans="2:2" s="18" customFormat="1" ht="12.75" x14ac:dyDescent="0.2">
      <c r="B33" s="17"/>
    </row>
    <row r="34" spans="2:2" s="18" customFormat="1" x14ac:dyDescent="0.2"/>
    <row r="35" spans="2:2" s="18" customFormat="1" x14ac:dyDescent="0.2"/>
    <row r="36" spans="2:2" s="18" customFormat="1" x14ac:dyDescent="0.2"/>
    <row r="37" spans="2:2" s="18" customFormat="1" x14ac:dyDescent="0.2"/>
    <row r="38" spans="2:2" s="18" customFormat="1" x14ac:dyDescent="0.2"/>
    <row r="39" spans="2:2" s="18" customFormat="1" x14ac:dyDescent="0.2"/>
    <row r="40" spans="2:2" s="18" customFormat="1" x14ac:dyDescent="0.2"/>
    <row r="41" spans="2:2" s="18" customFormat="1" x14ac:dyDescent="0.2"/>
    <row r="42" spans="2:2" s="18" customFormat="1" x14ac:dyDescent="0.2"/>
    <row r="43" spans="2:2" s="18" customFormat="1" x14ac:dyDescent="0.2"/>
    <row r="44" spans="2:2" s="18" customFormat="1" x14ac:dyDescent="0.2"/>
    <row r="45" spans="2:2" s="18" customFormat="1" x14ac:dyDescent="0.2"/>
    <row r="46" spans="2:2" s="18" customFormat="1" x14ac:dyDescent="0.2"/>
    <row r="47" spans="2:2" s="18" customFormat="1" x14ac:dyDescent="0.2"/>
  </sheetData>
  <sheetProtection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72" orientation="portrait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2025-01-24T03:51:33Z</cp:lastPrinted>
  <dcterms:created xsi:type="dcterms:W3CDTF">2019-12-03T19:14:48Z</dcterms:created>
  <dcterms:modified xsi:type="dcterms:W3CDTF">2025-02-01T06:26:12Z</dcterms:modified>
</cp:coreProperties>
</file>